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operative" sheetId="1" r:id="rId1"/>
  </sheets>
  <calcPr calcId="145621"/>
</workbook>
</file>

<file path=xl/calcChain.xml><?xml version="1.0" encoding="utf-8"?>
<calcChain xmlns="http://schemas.openxmlformats.org/spreadsheetml/2006/main">
  <c r="J25" i="1" l="1"/>
  <c r="J29" i="1"/>
  <c r="J33" i="1"/>
  <c r="J21" i="1"/>
  <c r="J16" i="1"/>
  <c r="J11" i="1"/>
  <c r="G32" i="1" l="1"/>
  <c r="G31" i="1"/>
  <c r="G28" i="1"/>
  <c r="G27" i="1"/>
  <c r="G29" i="1" s="1"/>
  <c r="G24" i="1"/>
  <c r="G23" i="1"/>
  <c r="G25" i="1" s="1"/>
  <c r="G20" i="1"/>
  <c r="G19" i="1"/>
  <c r="G21" i="1" s="1"/>
  <c r="G18" i="1"/>
  <c r="G15" i="1"/>
  <c r="G14" i="1"/>
  <c r="G13" i="1"/>
  <c r="G10" i="1"/>
  <c r="G9" i="1"/>
  <c r="G8" i="1"/>
  <c r="G11" i="1" l="1"/>
  <c r="G33" i="1"/>
  <c r="G16" i="1"/>
  <c r="J14" i="1"/>
  <c r="K14" i="1" s="1"/>
  <c r="J9" i="1"/>
  <c r="K9" i="1" s="1"/>
  <c r="J19" i="1"/>
  <c r="K19" i="1" s="1"/>
  <c r="F16" i="1" l="1"/>
  <c r="E16" i="1"/>
  <c r="D16" i="1"/>
  <c r="I15" i="1"/>
  <c r="J15" i="1" s="1"/>
  <c r="K15" i="1" s="1"/>
  <c r="I13" i="1"/>
  <c r="J13" i="1" s="1"/>
  <c r="K13" i="1" s="1"/>
  <c r="F33" i="1"/>
  <c r="E33" i="1"/>
  <c r="D33" i="1"/>
  <c r="I32" i="1"/>
  <c r="J32" i="1" s="1"/>
  <c r="K32" i="1" s="1"/>
  <c r="I31" i="1"/>
  <c r="J31" i="1" s="1"/>
  <c r="K31" i="1" s="1"/>
  <c r="F29" i="1"/>
  <c r="E29" i="1"/>
  <c r="D29" i="1"/>
  <c r="I28" i="1"/>
  <c r="J28" i="1" s="1"/>
  <c r="K28" i="1" s="1"/>
  <c r="I27" i="1"/>
  <c r="J27" i="1" s="1"/>
  <c r="K27" i="1" s="1"/>
  <c r="F25" i="1"/>
  <c r="E25" i="1"/>
  <c r="D25" i="1"/>
  <c r="I24" i="1"/>
  <c r="J24" i="1" s="1"/>
  <c r="K24" i="1" s="1"/>
  <c r="I23" i="1"/>
  <c r="J23" i="1" s="1"/>
  <c r="K23" i="1" s="1"/>
  <c r="K25" i="1" l="1"/>
  <c r="K29" i="1"/>
  <c r="K33" i="1"/>
  <c r="K16" i="1"/>
  <c r="F21" i="1"/>
  <c r="E21" i="1"/>
  <c r="D21" i="1"/>
  <c r="I20" i="1"/>
  <c r="J20" i="1" s="1"/>
  <c r="K20" i="1" s="1"/>
  <c r="I18" i="1"/>
  <c r="J18" i="1" s="1"/>
  <c r="K18" i="1" s="1"/>
  <c r="F11" i="1"/>
  <c r="E11" i="1"/>
  <c r="D11" i="1"/>
  <c r="I10" i="1"/>
  <c r="J10" i="1" s="1"/>
  <c r="K10" i="1" s="1"/>
  <c r="I8" i="1"/>
  <c r="J8" i="1" s="1"/>
  <c r="K8" i="1" s="1"/>
  <c r="K11" i="1" l="1"/>
  <c r="K21" i="1"/>
</calcChain>
</file>

<file path=xl/sharedStrings.xml><?xml version="1.0" encoding="utf-8"?>
<sst xmlns="http://schemas.openxmlformats.org/spreadsheetml/2006/main" count="54" uniqueCount="41">
  <si>
    <t xml:space="preserve">EMOLUMENTO AGGIUNTIVO FISSO DI POLIZIA </t>
  </si>
  <si>
    <t>INDENNITA SUPPLEMENTARE PRONTO INTERVENTO AEREO</t>
  </si>
  <si>
    <t>SOSTITUTO COMMISSARIO</t>
  </si>
  <si>
    <t>ISPETTORE SUPERIORE SUPS SOSTITUTO COMMISSARIO</t>
  </si>
  <si>
    <t>AL 31/12/2016</t>
  </si>
  <si>
    <t xml:space="preserve">AL 1/01/ 2017 </t>
  </si>
  <si>
    <t>INDENNITA'  DI AERONAVIGAZIONE PILOTI</t>
  </si>
  <si>
    <t xml:space="preserve">INDENNITA'  DI VOLO PER SPECIALISTI </t>
  </si>
  <si>
    <t>TOTALI</t>
  </si>
  <si>
    <t>INDENNITA'  DI AERONAVIGAZIONE PARACADUTISTI</t>
  </si>
  <si>
    <t xml:space="preserve">INDENNITA SUPPLEMENTARE IMPIEGO OPERATIVO </t>
  </si>
  <si>
    <t>INDENNITA'  DI IMBARCO</t>
  </si>
  <si>
    <t>INDENNITA SUPPLEMENTARE COMANDO NAVALE</t>
  </si>
  <si>
    <t>INDENNITA'  DI IMBARCO DI ALTURA</t>
  </si>
  <si>
    <t>INDENNITA SUPPLEMENTARE SOMMOZZATORE</t>
  </si>
  <si>
    <t>PILOTA</t>
  </si>
  <si>
    <t>PARACADUTISTA</t>
  </si>
  <si>
    <t>SPECIALISTA VOLO</t>
  </si>
  <si>
    <t>SOMMOZZATORE</t>
  </si>
  <si>
    <t>COMANDANTE UNITA' COSTIERA</t>
  </si>
  <si>
    <t>COMANDANTE UNITA' DI ALTURA</t>
  </si>
  <si>
    <t>1)</t>
  </si>
  <si>
    <t>DECRETO DEL PRESIDENTE DELLA REPUBBLICA 16 marzo 1999, n. 254</t>
  </si>
  <si>
    <t xml:space="preserve">Recepimento dell'accordo sindacale per le Forze di polizia ad ordinamento civile e del provvedimento di concertazione delle Forze di polizia ad ordinamento militare relativi al quadriennio normativo 1998- 2001 ed al biennio economico 1998-1999. </t>
  </si>
  <si>
    <t>ARTICOLO 13</t>
  </si>
  <si>
    <t xml:space="preserve">Indennità di impiego operativo per attività di aeronavigazione, di volo, di pilotaggio, di imbarco e relative indennità supplementari. </t>
  </si>
  <si>
    <t xml:space="preserve">1. Il personale destinatario dell'indennità di impiego operativo per attività di aeronavigazione, di volo, di pilotaggio, di imbarco e relative indennità supplementari, che sia transitato al ruolo superiore e, a parità di impiego, si trovi nella condizione di avere diritto ad un' indennità di misura inferiore a quella di cui sia già provvisto, conserva il trattamento in godimento. </t>
  </si>
  <si>
    <t>IMPORTO LORDO  MENSILE INDENNITA' OPERATIVA</t>
  </si>
  <si>
    <t>VICE COMMISSARIO DEL RUOLO DIRETTIVO AD ESAURIMENTO</t>
  </si>
  <si>
    <t xml:space="preserve">MISURA LORDA  MENSILE  INDENNITA' OPERATIVE </t>
  </si>
  <si>
    <t>ASSEGNO AD PERSONAM (1) (art.13 drp 254/99)</t>
  </si>
  <si>
    <t>A</t>
  </si>
  <si>
    <t>A*12/13</t>
  </si>
  <si>
    <t xml:space="preserve">MISURA LORDA ANNUA  INDENNITA' OPERATIVE </t>
  </si>
  <si>
    <t>B</t>
  </si>
  <si>
    <t>Decreto legislativo n. 95/2017 - Proiezioni di trattamento economico accessorio  connesso alle indennità operative  per personale avente la  qualifica  di Sostituto Commissario con denominazione di "Coordinatore" che accede alla qualifica  di  Vice Commissario del ruolo direttivo ad esaurimento</t>
  </si>
  <si>
    <t>SOSTITUTO COMMISSARIO                              "COORDINATORE"</t>
  </si>
  <si>
    <t xml:space="preserve">MISURA  LORDA MENSILE  INDENNITA' OPERATIVE   </t>
  </si>
  <si>
    <t>C = A-B</t>
  </si>
  <si>
    <t>D= B+C</t>
  </si>
  <si>
    <t>D*12/13</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</si>
</sst>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rgb="FFFF0000"/>
      <name val="Calibri"/>
      <family val="2"/>
      <scheme val="minor"/>
    </font>
    <font>
      <sz val="9"/>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b/>
      <sz val="11"/>
      <color rgb="FFFF0000"/>
      <name val="Calibri"/>
      <family val="2"/>
      <scheme val="minor"/>
    </font>
    <font>
      <b/>
      <sz val="10"/>
      <color theme="1"/>
      <name val="Calibri"/>
      <family val="2"/>
      <scheme val="minor"/>
    </font>
    <font>
      <sz val="8"/>
      <name val="Arial"/>
      <family val="2"/>
    </font>
    <font>
      <sz val="8"/>
      <name val="Calibri"/>
      <family val="2"/>
      <scheme val="minor"/>
    </font>
    <font>
      <u/>
      <sz val="8"/>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44">
    <xf numFmtId="0" fontId="0" fillId="0" borderId="0" xfId="0"/>
    <xf numFmtId="0" fontId="0" fillId="0" borderId="0" xfId="0" applyAlignment="1">
      <alignment horizontal="left"/>
    </xf>
    <xf numFmtId="0" fontId="3" fillId="0" borderId="0" xfId="0" applyFont="1"/>
    <xf numFmtId="4" fontId="0" fillId="0" borderId="0" xfId="0" applyNumberFormat="1"/>
    <xf numFmtId="4" fontId="0" fillId="0" borderId="0" xfId="0" applyNumberFormat="1" applyBorder="1"/>
    <xf numFmtId="4" fontId="1" fillId="0" borderId="2" xfId="0" applyNumberFormat="1" applyFont="1" applyBorder="1"/>
    <xf numFmtId="0" fontId="6" fillId="0" borderId="0" xfId="0" applyFont="1"/>
    <xf numFmtId="0" fontId="0" fillId="0" borderId="1" xfId="0" applyBorder="1" applyAlignment="1">
      <alignment horizontal="center" vertical="top" wrapText="1"/>
    </xf>
    <xf numFmtId="0" fontId="7" fillId="0" borderId="0" xfId="0" applyFont="1" applyBorder="1" applyAlignment="1">
      <alignment vertical="center"/>
    </xf>
    <xf numFmtId="0" fontId="2" fillId="0" borderId="1" xfId="0" applyFont="1" applyBorder="1" applyAlignment="1">
      <alignment horizontal="center" vertical="top" wrapText="1"/>
    </xf>
    <xf numFmtId="0" fontId="0" fillId="0" borderId="0" xfId="0" applyAlignment="1">
      <alignment horizontal="right"/>
    </xf>
    <xf numFmtId="4" fontId="0" fillId="0" borderId="1" xfId="0" applyNumberFormat="1" applyBorder="1"/>
    <xf numFmtId="4" fontId="1" fillId="0" borderId="3" xfId="0" applyNumberFormat="1" applyFont="1" applyBorder="1"/>
    <xf numFmtId="0" fontId="2" fillId="0" borderId="1" xfId="0" applyFont="1" applyBorder="1" applyAlignment="1">
      <alignment horizontal="center" wrapText="1"/>
    </xf>
    <xf numFmtId="15" fontId="2" fillId="0" borderId="1" xfId="0" applyNumberFormat="1" applyFont="1" applyBorder="1" applyAlignment="1">
      <alignment horizontal="center" wrapText="1"/>
    </xf>
    <xf numFmtId="4" fontId="8" fillId="0" borderId="1" xfId="0" applyNumberFormat="1" applyFont="1" applyBorder="1"/>
    <xf numFmtId="4" fontId="8" fillId="0" borderId="3" xfId="0" applyNumberFormat="1" applyFont="1" applyBorder="1"/>
    <xf numFmtId="0" fontId="2" fillId="0" borderId="0" xfId="0" applyFont="1" applyBorder="1" applyAlignment="1">
      <alignment horizontal="center" wrapText="1"/>
    </xf>
    <xf numFmtId="15" fontId="2" fillId="0" borderId="0" xfId="0" applyNumberFormat="1" applyFont="1" applyBorder="1" applyAlignment="1">
      <alignment horizont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5" xfId="0" applyBorder="1" applyAlignment="1">
      <alignment horizontal="center" vertical="top" wrapText="1"/>
    </xf>
    <xf numFmtId="4" fontId="0" fillId="0" borderId="4" xfId="0" applyNumberFormat="1" applyBorder="1"/>
    <xf numFmtId="4" fontId="8" fillId="0" borderId="4" xfId="0" applyNumberFormat="1" applyFont="1" applyBorder="1"/>
    <xf numFmtId="4" fontId="8" fillId="0" borderId="8" xfId="0" applyNumberFormat="1" applyFont="1" applyBorder="1"/>
    <xf numFmtId="4" fontId="1" fillId="0" borderId="9" xfId="0" applyNumberFormat="1" applyFont="1" applyBorder="1"/>
    <xf numFmtId="4" fontId="1" fillId="0" borderId="8" xfId="0" applyNumberFormat="1" applyFont="1" applyBorder="1"/>
    <xf numFmtId="4" fontId="1" fillId="0" borderId="1" xfId="0" applyNumberFormat="1" applyFont="1" applyBorder="1"/>
    <xf numFmtId="4" fontId="0" fillId="0" borderId="1" xfId="0" applyNumberFormat="1" applyFont="1" applyBorder="1"/>
    <xf numFmtId="0" fontId="5" fillId="0" borderId="0" xfId="0" applyFont="1" applyAlignment="1">
      <alignment horizontal="center" vertical="center"/>
    </xf>
    <xf numFmtId="0" fontId="7" fillId="0" borderId="0" xfId="0" applyFont="1" applyBorder="1" applyAlignment="1">
      <alignment horizontal="center" vertical="center"/>
    </xf>
    <xf numFmtId="0" fontId="10" fillId="0" borderId="0" xfId="0" applyFont="1" applyAlignment="1">
      <alignment horizontal="left"/>
    </xf>
    <xf numFmtId="0" fontId="4" fillId="0" borderId="0" xfId="0" applyFont="1" applyAlignment="1">
      <alignment horizontal="center" wrapText="1"/>
    </xf>
    <xf numFmtId="0" fontId="9" fillId="0" borderId="1" xfId="0" applyFont="1" applyFill="1" applyBorder="1" applyAlignment="1">
      <alignment horizontal="center" vertical="top" wrapText="1"/>
    </xf>
    <xf numFmtId="0" fontId="0" fillId="0" borderId="0" xfId="0" applyAlignment="1">
      <alignment horizontal="left"/>
    </xf>
    <xf numFmtId="0" fontId="10" fillId="0" borderId="0" xfId="0" applyFont="1" applyAlignment="1">
      <alignment horizontal="left" vertical="center" wrapText="1"/>
    </xf>
    <xf numFmtId="0" fontId="11" fillId="0" borderId="0" xfId="0" applyFont="1" applyAlignment="1">
      <alignment horizontal="left" wrapText="1"/>
    </xf>
    <xf numFmtId="0" fontId="12" fillId="0" borderId="0" xfId="0" applyFont="1" applyAlignment="1">
      <alignment horizontal="left" vertical="center"/>
    </xf>
    <xf numFmtId="0" fontId="10" fillId="0" borderId="0" xfId="0" applyFont="1" applyAlignment="1">
      <alignment horizontal="left"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cellXfs>
  <cellStyles count="1">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abSelected="1" workbookViewId="0">
      <selection activeCell="K7" sqref="K7"/>
    </sheetView>
  </sheetViews>
  <sheetFormatPr defaultRowHeight="15" x14ac:dyDescent="0.25"/>
  <cols>
    <col min="3" max="3" width="35.28515625" customWidth="1"/>
    <col min="4" max="5" width="20.7109375" hidden="1" customWidth="1"/>
    <col min="6" max="7" width="20.7109375" customWidth="1"/>
    <col min="8" max="8" width="22.7109375" customWidth="1"/>
    <col min="9" max="9" width="23.140625" customWidth="1"/>
    <col min="10" max="10" width="20.7109375" customWidth="1"/>
    <col min="11" max="11" width="19.7109375" customWidth="1"/>
  </cols>
  <sheetData>
    <row r="1" spans="1:11" ht="36" customHeight="1" x14ac:dyDescent="0.3">
      <c r="A1" s="32" t="s">
        <v>35</v>
      </c>
      <c r="B1" s="32"/>
      <c r="C1" s="32"/>
      <c r="D1" s="32"/>
      <c r="E1" s="32"/>
      <c r="F1" s="32"/>
      <c r="G1" s="32"/>
      <c r="H1" s="32"/>
      <c r="I1" s="32"/>
      <c r="J1" s="32"/>
      <c r="K1" s="32"/>
    </row>
    <row r="2" spans="1:11" ht="15.75" customHeight="1" x14ac:dyDescent="0.25">
      <c r="A2" s="29"/>
      <c r="B2" s="29"/>
      <c r="C2" s="29"/>
      <c r="D2" s="29"/>
      <c r="E2" s="29"/>
      <c r="F2" s="29"/>
      <c r="G2" s="29"/>
      <c r="H2" s="29"/>
      <c r="I2" s="29"/>
      <c r="J2" s="29"/>
    </row>
    <row r="3" spans="1:11" ht="42" customHeight="1" x14ac:dyDescent="0.25">
      <c r="A3" s="30"/>
      <c r="B3" s="30"/>
      <c r="C3" s="30"/>
      <c r="D3" s="21" t="s">
        <v>3</v>
      </c>
      <c r="E3" s="7" t="s">
        <v>2</v>
      </c>
      <c r="F3" s="40" t="s">
        <v>36</v>
      </c>
      <c r="G3" s="41"/>
      <c r="H3" s="39" t="s">
        <v>28</v>
      </c>
      <c r="I3" s="39"/>
      <c r="J3" s="39"/>
      <c r="K3" s="39"/>
    </row>
    <row r="4" spans="1:11" ht="33" customHeight="1" x14ac:dyDescent="0.25">
      <c r="A4" s="8"/>
      <c r="B4" s="8"/>
      <c r="C4" s="8"/>
      <c r="D4" s="9" t="s">
        <v>27</v>
      </c>
      <c r="E4" s="9" t="s">
        <v>27</v>
      </c>
      <c r="F4" s="33" t="s">
        <v>29</v>
      </c>
      <c r="G4" s="33" t="s">
        <v>33</v>
      </c>
      <c r="H4" s="33" t="s">
        <v>29</v>
      </c>
      <c r="I4" s="42" t="s">
        <v>30</v>
      </c>
      <c r="J4" s="33" t="s">
        <v>37</v>
      </c>
      <c r="K4" s="33" t="s">
        <v>33</v>
      </c>
    </row>
    <row r="5" spans="1:11" ht="16.5" hidden="1" customHeight="1" x14ac:dyDescent="0.25">
      <c r="A5" s="8"/>
      <c r="B5" s="8"/>
      <c r="C5" s="8"/>
      <c r="D5" s="13" t="s">
        <v>4</v>
      </c>
      <c r="E5" s="14" t="s">
        <v>5</v>
      </c>
      <c r="F5" s="33"/>
      <c r="G5" s="33"/>
      <c r="H5" s="33"/>
      <c r="I5" s="43"/>
      <c r="J5" s="33"/>
      <c r="K5" s="33"/>
    </row>
    <row r="6" spans="1:11" ht="15.75" customHeight="1" x14ac:dyDescent="0.25">
      <c r="A6" s="8"/>
      <c r="B6" s="8"/>
      <c r="C6" s="8"/>
      <c r="D6" s="17"/>
      <c r="E6" s="18"/>
      <c r="F6" s="19" t="s">
        <v>31</v>
      </c>
      <c r="G6" s="19" t="s">
        <v>32</v>
      </c>
      <c r="H6" s="19" t="s">
        <v>34</v>
      </c>
      <c r="I6" s="20" t="s">
        <v>38</v>
      </c>
      <c r="J6" s="19" t="s">
        <v>39</v>
      </c>
      <c r="K6" s="19" t="s">
        <v>40</v>
      </c>
    </row>
    <row r="7" spans="1:11" ht="15.75" x14ac:dyDescent="0.25">
      <c r="A7" s="2" t="s">
        <v>15</v>
      </c>
      <c r="B7" s="2"/>
      <c r="C7" s="2"/>
    </row>
    <row r="8" spans="1:11" x14ac:dyDescent="0.25">
      <c r="A8" s="34" t="s">
        <v>6</v>
      </c>
      <c r="B8" s="34"/>
      <c r="C8" s="34"/>
      <c r="D8" s="11">
        <v>652.54</v>
      </c>
      <c r="E8" s="22">
        <v>652.54</v>
      </c>
      <c r="F8" s="11">
        <v>652.54</v>
      </c>
      <c r="G8" s="11">
        <f t="shared" ref="G8:G9" si="0">F8*13</f>
        <v>8483.02</v>
      </c>
      <c r="H8" s="11">
        <v>490.64</v>
      </c>
      <c r="I8" s="11">
        <f>F8-H8</f>
        <v>161.89999999999998</v>
      </c>
      <c r="J8" s="11">
        <f t="shared" ref="J8:J9" si="1">H8+I8</f>
        <v>652.54</v>
      </c>
      <c r="K8" s="11">
        <f t="shared" ref="K8:K9" si="2">J8*13</f>
        <v>8483.02</v>
      </c>
    </row>
    <row r="9" spans="1:11" x14ac:dyDescent="0.25">
      <c r="A9" s="34" t="s">
        <v>0</v>
      </c>
      <c r="B9" s="34"/>
      <c r="C9" s="34"/>
      <c r="D9" s="11">
        <v>75</v>
      </c>
      <c r="E9" s="22">
        <v>75</v>
      </c>
      <c r="F9" s="11">
        <v>75</v>
      </c>
      <c r="G9" s="11">
        <f t="shared" si="0"/>
        <v>975</v>
      </c>
      <c r="H9" s="11">
        <v>90</v>
      </c>
      <c r="I9" s="11"/>
      <c r="J9" s="11">
        <f t="shared" si="1"/>
        <v>90</v>
      </c>
      <c r="K9" s="11">
        <f t="shared" si="2"/>
        <v>1170</v>
      </c>
    </row>
    <row r="10" spans="1:11" x14ac:dyDescent="0.25">
      <c r="A10" t="s">
        <v>1</v>
      </c>
      <c r="D10" s="11">
        <v>291.52</v>
      </c>
      <c r="E10" s="22">
        <v>291.52</v>
      </c>
      <c r="F10" s="11">
        <v>291.92</v>
      </c>
      <c r="G10" s="11">
        <f>F10*12</f>
        <v>3503.04</v>
      </c>
      <c r="H10" s="11">
        <v>219.5</v>
      </c>
      <c r="I10" s="11">
        <f>F10-H10</f>
        <v>72.420000000000016</v>
      </c>
      <c r="J10" s="11">
        <f>H10+I10</f>
        <v>291.92</v>
      </c>
      <c r="K10" s="11">
        <f>J10*12</f>
        <v>3503.04</v>
      </c>
    </row>
    <row r="11" spans="1:11" x14ac:dyDescent="0.25">
      <c r="C11" s="10" t="s">
        <v>8</v>
      </c>
      <c r="D11" s="15">
        <f t="shared" ref="D11:G11" si="3">D8+D9+D10</f>
        <v>1019.06</v>
      </c>
      <c r="E11" s="23">
        <f t="shared" si="3"/>
        <v>1019.06</v>
      </c>
      <c r="F11" s="15">
        <f t="shared" si="3"/>
        <v>1019.46</v>
      </c>
      <c r="G11" s="15">
        <f t="shared" si="3"/>
        <v>12961.060000000001</v>
      </c>
      <c r="H11" s="11"/>
      <c r="I11" s="11"/>
      <c r="J11" s="15">
        <f>J8+J9+J10</f>
        <v>1034.46</v>
      </c>
      <c r="K11" s="15">
        <f>K8+K9+K10</f>
        <v>13156.060000000001</v>
      </c>
    </row>
    <row r="12" spans="1:11" ht="15.75" x14ac:dyDescent="0.25">
      <c r="A12" s="2" t="s">
        <v>16</v>
      </c>
      <c r="D12" s="3"/>
      <c r="E12" s="3"/>
      <c r="F12" s="11"/>
      <c r="G12" s="11"/>
      <c r="H12" s="11"/>
      <c r="I12" s="11"/>
      <c r="J12" s="11"/>
      <c r="K12" s="11"/>
    </row>
    <row r="13" spans="1:11" x14ac:dyDescent="0.25">
      <c r="A13" s="34" t="s">
        <v>9</v>
      </c>
      <c r="B13" s="34"/>
      <c r="C13" s="34"/>
      <c r="D13" s="11">
        <v>652.54</v>
      </c>
      <c r="E13" s="22">
        <v>652.54</v>
      </c>
      <c r="F13" s="11">
        <v>652.54</v>
      </c>
      <c r="G13" s="11">
        <f t="shared" ref="G13:G14" si="4">F13*13</f>
        <v>8483.02</v>
      </c>
      <c r="H13" s="11">
        <v>490.64</v>
      </c>
      <c r="I13" s="11">
        <f>F13-H13</f>
        <v>161.89999999999998</v>
      </c>
      <c r="J13" s="11">
        <f t="shared" ref="J13:J14" si="5">H13+I13</f>
        <v>652.54</v>
      </c>
      <c r="K13" s="11">
        <f t="shared" ref="K13:K14" si="6">J13*13</f>
        <v>8483.02</v>
      </c>
    </row>
    <row r="14" spans="1:11" x14ac:dyDescent="0.25">
      <c r="A14" s="34" t="s">
        <v>0</v>
      </c>
      <c r="B14" s="34"/>
      <c r="C14" s="34"/>
      <c r="D14" s="11">
        <v>75</v>
      </c>
      <c r="E14" s="22">
        <v>75</v>
      </c>
      <c r="F14" s="11">
        <v>75</v>
      </c>
      <c r="G14" s="11">
        <f t="shared" si="4"/>
        <v>975</v>
      </c>
      <c r="H14" s="11">
        <v>90</v>
      </c>
      <c r="I14" s="11"/>
      <c r="J14" s="11">
        <f t="shared" si="5"/>
        <v>90</v>
      </c>
      <c r="K14" s="11">
        <f t="shared" si="6"/>
        <v>1170</v>
      </c>
    </row>
    <row r="15" spans="1:11" x14ac:dyDescent="0.25">
      <c r="A15" t="s">
        <v>10</v>
      </c>
      <c r="D15" s="11">
        <v>618.19000000000005</v>
      </c>
      <c r="E15" s="22">
        <v>618.19000000000005</v>
      </c>
      <c r="F15" s="11">
        <v>618.19000000000005</v>
      </c>
      <c r="G15" s="11">
        <f>F15*12</f>
        <v>7418.2800000000007</v>
      </c>
      <c r="H15" s="11">
        <v>464.81</v>
      </c>
      <c r="I15" s="11">
        <f>F15-H15</f>
        <v>153.38000000000005</v>
      </c>
      <c r="J15" s="11">
        <f>H15+I15</f>
        <v>618.19000000000005</v>
      </c>
      <c r="K15" s="11">
        <f>J15*12</f>
        <v>7418.2800000000007</v>
      </c>
    </row>
    <row r="16" spans="1:11" ht="15.75" thickBot="1" x14ac:dyDescent="0.3">
      <c r="C16" s="10" t="s">
        <v>8</v>
      </c>
      <c r="D16" s="16">
        <f t="shared" ref="D16:G16" si="7">D13+D14+D15</f>
        <v>1345.73</v>
      </c>
      <c r="E16" s="24">
        <f t="shared" si="7"/>
        <v>1345.73</v>
      </c>
      <c r="F16" s="15">
        <f t="shared" si="7"/>
        <v>1345.73</v>
      </c>
      <c r="G16" s="15">
        <f t="shared" si="7"/>
        <v>16876.300000000003</v>
      </c>
      <c r="H16" s="28"/>
      <c r="I16" s="28"/>
      <c r="J16" s="15">
        <f>J13+J14+J15</f>
        <v>1360.73</v>
      </c>
      <c r="K16" s="15">
        <f>K13+K14+K15</f>
        <v>17071.300000000003</v>
      </c>
    </row>
    <row r="17" spans="1:11" ht="15.75" x14ac:dyDescent="0.25">
      <c r="A17" s="2" t="s">
        <v>17</v>
      </c>
      <c r="D17" s="4"/>
      <c r="E17" s="4"/>
      <c r="F17" s="11"/>
      <c r="G17" s="27"/>
      <c r="H17" s="11"/>
      <c r="I17" s="11"/>
      <c r="J17" s="27"/>
      <c r="K17" s="27"/>
    </row>
    <row r="18" spans="1:11" x14ac:dyDescent="0.25">
      <c r="A18" s="34" t="s">
        <v>7</v>
      </c>
      <c r="B18" s="34"/>
      <c r="C18" s="34"/>
      <c r="D18" s="11">
        <v>515.16</v>
      </c>
      <c r="E18" s="22">
        <v>515.16</v>
      </c>
      <c r="F18" s="11">
        <v>515.16</v>
      </c>
      <c r="G18" s="11">
        <f t="shared" ref="G18:G19" si="8">F18*13</f>
        <v>6697.08</v>
      </c>
      <c r="H18" s="11">
        <v>387.35</v>
      </c>
      <c r="I18" s="11">
        <f>F18-H18</f>
        <v>127.80999999999995</v>
      </c>
      <c r="J18" s="11">
        <f t="shared" ref="J18:J19" si="9">H18+I18</f>
        <v>515.16</v>
      </c>
      <c r="K18" s="11">
        <f t="shared" ref="K18:K19" si="10">J18*13</f>
        <v>6697.08</v>
      </c>
    </row>
    <row r="19" spans="1:11" x14ac:dyDescent="0.25">
      <c r="A19" s="34" t="s">
        <v>0</v>
      </c>
      <c r="B19" s="34"/>
      <c r="C19" s="34"/>
      <c r="D19" s="11">
        <v>75</v>
      </c>
      <c r="E19" s="22">
        <v>75</v>
      </c>
      <c r="F19" s="11">
        <v>75</v>
      </c>
      <c r="G19" s="11">
        <f t="shared" si="8"/>
        <v>975</v>
      </c>
      <c r="H19" s="11">
        <v>90</v>
      </c>
      <c r="I19" s="11"/>
      <c r="J19" s="11">
        <f t="shared" si="9"/>
        <v>90</v>
      </c>
      <c r="K19" s="11">
        <f t="shared" si="10"/>
        <v>1170</v>
      </c>
    </row>
    <row r="20" spans="1:11" ht="15.75" thickBot="1" x14ac:dyDescent="0.3">
      <c r="A20" t="s">
        <v>1</v>
      </c>
      <c r="D20" s="11">
        <v>257.58</v>
      </c>
      <c r="E20" s="22">
        <v>257.58</v>
      </c>
      <c r="F20" s="11">
        <v>257.58</v>
      </c>
      <c r="G20" s="11">
        <f>F20*12</f>
        <v>3090.96</v>
      </c>
      <c r="H20" s="11">
        <v>193.67</v>
      </c>
      <c r="I20" s="11">
        <f>F20-H20</f>
        <v>63.91</v>
      </c>
      <c r="J20" s="11">
        <f>H20+I20</f>
        <v>257.58</v>
      </c>
      <c r="K20" s="11">
        <f>J20*12</f>
        <v>3090.96</v>
      </c>
    </row>
    <row r="21" spans="1:11" ht="15.75" thickBot="1" x14ac:dyDescent="0.3">
      <c r="C21" s="10" t="s">
        <v>8</v>
      </c>
      <c r="D21" s="5">
        <f t="shared" ref="D21:G21" si="11">D18+D19+D20</f>
        <v>847.74</v>
      </c>
      <c r="E21" s="25">
        <f t="shared" si="11"/>
        <v>847.74</v>
      </c>
      <c r="F21" s="15">
        <f t="shared" si="11"/>
        <v>847.74</v>
      </c>
      <c r="G21" s="15">
        <f t="shared" si="11"/>
        <v>10763.04</v>
      </c>
      <c r="H21" s="11"/>
      <c r="I21" s="11"/>
      <c r="J21" s="15">
        <f>J18+J19+J20</f>
        <v>862.74</v>
      </c>
      <c r="K21" s="15">
        <f>K18+K19+K20</f>
        <v>10958.04</v>
      </c>
    </row>
    <row r="22" spans="1:11" ht="15.75" x14ac:dyDescent="0.25">
      <c r="A22" s="2" t="s">
        <v>19</v>
      </c>
      <c r="B22" s="2"/>
      <c r="C22" s="6"/>
      <c r="D22" s="3"/>
      <c r="E22" s="3"/>
      <c r="F22" s="11"/>
      <c r="G22" s="11"/>
      <c r="H22" s="11"/>
      <c r="I22" s="11"/>
      <c r="J22" s="11"/>
      <c r="K22" s="11"/>
    </row>
    <row r="23" spans="1:11" x14ac:dyDescent="0.25">
      <c r="A23" s="34" t="s">
        <v>11</v>
      </c>
      <c r="B23" s="34"/>
      <c r="C23" s="34"/>
      <c r="D23" s="11">
        <v>345.67</v>
      </c>
      <c r="E23" s="22">
        <v>345.67</v>
      </c>
      <c r="F23" s="11">
        <v>345.67</v>
      </c>
      <c r="G23" s="11">
        <f>F23*13</f>
        <v>4493.71</v>
      </c>
      <c r="H23" s="11">
        <v>259.91000000000003</v>
      </c>
      <c r="I23" s="11">
        <f>F23-H23</f>
        <v>85.759999999999991</v>
      </c>
      <c r="J23" s="11">
        <f>H23+I23</f>
        <v>345.67</v>
      </c>
      <c r="K23" s="11">
        <f>J23*13</f>
        <v>4493.71</v>
      </c>
    </row>
    <row r="24" spans="1:11" x14ac:dyDescent="0.25">
      <c r="A24" t="s">
        <v>12</v>
      </c>
      <c r="D24" s="11">
        <v>103.03</v>
      </c>
      <c r="E24" s="22">
        <v>103.03</v>
      </c>
      <c r="F24" s="11">
        <v>103.03</v>
      </c>
      <c r="G24" s="11">
        <f>F24*12</f>
        <v>1236.3600000000001</v>
      </c>
      <c r="H24" s="11">
        <v>77.47</v>
      </c>
      <c r="I24" s="11">
        <f>F24-H24</f>
        <v>25.560000000000002</v>
      </c>
      <c r="J24" s="11">
        <f>H24+I24</f>
        <v>103.03</v>
      </c>
      <c r="K24" s="11">
        <f>J24*12</f>
        <v>1236.3600000000001</v>
      </c>
    </row>
    <row r="25" spans="1:11" ht="15.75" thickBot="1" x14ac:dyDescent="0.3">
      <c r="C25" s="10" t="s">
        <v>8</v>
      </c>
      <c r="D25" s="12">
        <f t="shared" ref="D25:G25" si="12">D23+D24</f>
        <v>448.70000000000005</v>
      </c>
      <c r="E25" s="26">
        <f t="shared" si="12"/>
        <v>448.70000000000005</v>
      </c>
      <c r="F25" s="15">
        <f t="shared" si="12"/>
        <v>448.70000000000005</v>
      </c>
      <c r="G25" s="15">
        <f t="shared" si="12"/>
        <v>5730.07</v>
      </c>
      <c r="H25" s="11"/>
      <c r="I25" s="11"/>
      <c r="J25" s="15">
        <f>J23+J24</f>
        <v>448.70000000000005</v>
      </c>
      <c r="K25" s="15">
        <f>K23+K24</f>
        <v>5730.07</v>
      </c>
    </row>
    <row r="26" spans="1:11" ht="15.75" x14ac:dyDescent="0.25">
      <c r="A26" s="2" t="s">
        <v>20</v>
      </c>
      <c r="B26" s="2"/>
      <c r="C26" s="6"/>
      <c r="D26" s="3"/>
      <c r="E26" s="3"/>
      <c r="F26" s="11"/>
      <c r="G26" s="11"/>
      <c r="H26" s="11"/>
      <c r="I26" s="11"/>
      <c r="J26" s="11"/>
      <c r="K26" s="11"/>
    </row>
    <row r="27" spans="1:11" x14ac:dyDescent="0.25">
      <c r="A27" s="34" t="s">
        <v>13</v>
      </c>
      <c r="B27" s="34"/>
      <c r="C27" s="34"/>
      <c r="D27" s="11">
        <v>358.89</v>
      </c>
      <c r="E27" s="22">
        <v>358.89</v>
      </c>
      <c r="F27" s="11">
        <v>358.89</v>
      </c>
      <c r="G27" s="11">
        <f>F27*13</f>
        <v>4665.57</v>
      </c>
      <c r="H27" s="11">
        <v>269.85000000000002</v>
      </c>
      <c r="I27" s="11">
        <f>F27-H27</f>
        <v>89.039999999999964</v>
      </c>
      <c r="J27" s="11">
        <f>H27+I27</f>
        <v>358.89</v>
      </c>
      <c r="K27" s="11">
        <f>J27*13</f>
        <v>4665.57</v>
      </c>
    </row>
    <row r="28" spans="1:11" x14ac:dyDescent="0.25">
      <c r="A28" t="s">
        <v>12</v>
      </c>
      <c r="D28" s="11">
        <v>103.03</v>
      </c>
      <c r="E28" s="22">
        <v>103.03</v>
      </c>
      <c r="F28" s="11">
        <v>103.03</v>
      </c>
      <c r="G28" s="11">
        <f>F28*12</f>
        <v>1236.3600000000001</v>
      </c>
      <c r="H28" s="11">
        <v>77.47</v>
      </c>
      <c r="I28" s="11">
        <f>F28-H28</f>
        <v>25.560000000000002</v>
      </c>
      <c r="J28" s="11">
        <f>H28+I28</f>
        <v>103.03</v>
      </c>
      <c r="K28" s="11">
        <f>J28*12</f>
        <v>1236.3600000000001</v>
      </c>
    </row>
    <row r="29" spans="1:11" ht="15.75" thickBot="1" x14ac:dyDescent="0.3">
      <c r="C29" s="10" t="s">
        <v>8</v>
      </c>
      <c r="D29" s="12">
        <f t="shared" ref="D29:G29" si="13">D27+D28</f>
        <v>461.91999999999996</v>
      </c>
      <c r="E29" s="26">
        <f t="shared" si="13"/>
        <v>461.91999999999996</v>
      </c>
      <c r="F29" s="15">
        <f t="shared" si="13"/>
        <v>461.91999999999996</v>
      </c>
      <c r="G29" s="15">
        <f t="shared" si="13"/>
        <v>5901.93</v>
      </c>
      <c r="H29" s="11"/>
      <c r="I29" s="11"/>
      <c r="J29" s="15">
        <f>J27+J28</f>
        <v>461.91999999999996</v>
      </c>
      <c r="K29" s="15">
        <f>K27+K28</f>
        <v>5901.93</v>
      </c>
    </row>
    <row r="30" spans="1:11" ht="15.75" x14ac:dyDescent="0.25">
      <c r="A30" s="2" t="s">
        <v>18</v>
      </c>
      <c r="B30" s="6"/>
      <c r="C30" s="6"/>
      <c r="D30" s="3"/>
      <c r="E30" s="3"/>
      <c r="F30" s="11"/>
      <c r="G30" s="11"/>
      <c r="H30" s="11"/>
      <c r="I30" s="11"/>
      <c r="J30" s="11"/>
      <c r="K30" s="11"/>
    </row>
    <row r="31" spans="1:11" x14ac:dyDescent="0.25">
      <c r="A31" s="34" t="s">
        <v>11</v>
      </c>
      <c r="B31" s="34"/>
      <c r="C31" s="34"/>
      <c r="D31" s="11">
        <v>345.67</v>
      </c>
      <c r="E31" s="22">
        <v>345.67</v>
      </c>
      <c r="F31" s="11">
        <v>345.67</v>
      </c>
      <c r="G31" s="11">
        <f>F31*13</f>
        <v>4493.71</v>
      </c>
      <c r="H31" s="11">
        <v>259.91000000000003</v>
      </c>
      <c r="I31" s="11">
        <f>F31-H31</f>
        <v>85.759999999999991</v>
      </c>
      <c r="J31" s="11">
        <f>H31+I31</f>
        <v>345.67</v>
      </c>
      <c r="K31" s="11">
        <f>J31*13</f>
        <v>4493.71</v>
      </c>
    </row>
    <row r="32" spans="1:11" x14ac:dyDescent="0.25">
      <c r="A32" t="s">
        <v>14</v>
      </c>
      <c r="D32" s="11">
        <v>309.10000000000002</v>
      </c>
      <c r="E32" s="22">
        <v>309.10000000000002</v>
      </c>
      <c r="F32" s="11">
        <v>309.10000000000002</v>
      </c>
      <c r="G32" s="11">
        <f>F32*12</f>
        <v>3709.2000000000003</v>
      </c>
      <c r="H32" s="11">
        <v>232.41</v>
      </c>
      <c r="I32" s="11">
        <f>F32-H32</f>
        <v>76.690000000000026</v>
      </c>
      <c r="J32" s="11">
        <f>H32+I32</f>
        <v>309.10000000000002</v>
      </c>
      <c r="K32" s="11">
        <f>J32*12</f>
        <v>3709.2000000000003</v>
      </c>
    </row>
    <row r="33" spans="1:11" ht="15.75" thickBot="1" x14ac:dyDescent="0.3">
      <c r="C33" s="10" t="s">
        <v>8</v>
      </c>
      <c r="D33" s="12">
        <f>D31+D32</f>
        <v>654.77</v>
      </c>
      <c r="E33" s="26">
        <f t="shared" ref="E33:F33" si="14">E31+E32</f>
        <v>654.77</v>
      </c>
      <c r="F33" s="15">
        <f t="shared" si="14"/>
        <v>654.77</v>
      </c>
      <c r="G33" s="15">
        <f>G31+G32</f>
        <v>8202.91</v>
      </c>
      <c r="H33" s="11"/>
      <c r="I33" s="11"/>
      <c r="J33" s="15">
        <f>J31+J32</f>
        <v>654.77</v>
      </c>
      <c r="K33" s="15">
        <f>K31+K32</f>
        <v>8202.91</v>
      </c>
    </row>
    <row r="35" spans="1:11" ht="14.25" customHeight="1" x14ac:dyDescent="0.25">
      <c r="A35" s="10" t="s">
        <v>21</v>
      </c>
      <c r="B35" s="31" t="s">
        <v>22</v>
      </c>
      <c r="C35" s="31"/>
      <c r="D35" s="31"/>
      <c r="E35" s="31"/>
      <c r="F35" s="31"/>
      <c r="G35" s="31"/>
      <c r="H35" s="31"/>
      <c r="I35" s="31"/>
      <c r="J35" s="31"/>
    </row>
    <row r="36" spans="1:11" ht="23.25" customHeight="1" x14ac:dyDescent="0.25">
      <c r="A36" s="1"/>
      <c r="B36" s="35" t="s">
        <v>23</v>
      </c>
      <c r="C36" s="36"/>
      <c r="D36" s="36"/>
      <c r="E36" s="36"/>
      <c r="F36" s="36"/>
      <c r="G36" s="36"/>
      <c r="H36" s="36"/>
      <c r="I36" s="36"/>
      <c r="J36" s="36"/>
    </row>
    <row r="37" spans="1:11" ht="12.75" customHeight="1" x14ac:dyDescent="0.25">
      <c r="A37" s="1"/>
      <c r="B37" s="37" t="s">
        <v>24</v>
      </c>
      <c r="C37" s="37"/>
      <c r="D37" s="37"/>
      <c r="E37" s="37"/>
      <c r="F37" s="37"/>
      <c r="G37" s="37"/>
      <c r="H37" s="37"/>
      <c r="I37" s="37"/>
      <c r="J37" s="37"/>
    </row>
    <row r="38" spans="1:11" ht="12" customHeight="1" x14ac:dyDescent="0.25">
      <c r="A38" s="1"/>
      <c r="B38" s="38" t="s">
        <v>25</v>
      </c>
      <c r="C38" s="38"/>
      <c r="D38" s="38"/>
      <c r="E38" s="38"/>
      <c r="F38" s="38"/>
      <c r="G38" s="38"/>
      <c r="H38" s="38"/>
      <c r="I38" s="38"/>
      <c r="J38" s="38"/>
    </row>
    <row r="39" spans="1:11" ht="25.5" customHeight="1" x14ac:dyDescent="0.25">
      <c r="A39" s="1"/>
      <c r="B39" s="35" t="s">
        <v>26</v>
      </c>
      <c r="C39" s="35"/>
      <c r="D39" s="35"/>
      <c r="E39" s="35"/>
      <c r="F39" s="35"/>
      <c r="G39" s="35"/>
      <c r="H39" s="35"/>
      <c r="I39" s="35"/>
      <c r="J39" s="35"/>
    </row>
  </sheetData>
  <mergeCells count="25">
    <mergeCell ref="B36:J36"/>
    <mergeCell ref="B37:J37"/>
    <mergeCell ref="B38:J38"/>
    <mergeCell ref="B39:J39"/>
    <mergeCell ref="H3:K3"/>
    <mergeCell ref="K4:K5"/>
    <mergeCell ref="F4:F5"/>
    <mergeCell ref="F3:G3"/>
    <mergeCell ref="H4:H5"/>
    <mergeCell ref="I4:I5"/>
    <mergeCell ref="A2:J2"/>
    <mergeCell ref="A3:C3"/>
    <mergeCell ref="B35:J35"/>
    <mergeCell ref="A1:K1"/>
    <mergeCell ref="J4:J5"/>
    <mergeCell ref="A23:C23"/>
    <mergeCell ref="A8:C8"/>
    <mergeCell ref="A9:C9"/>
    <mergeCell ref="A18:C18"/>
    <mergeCell ref="A27:C27"/>
    <mergeCell ref="A31:C31"/>
    <mergeCell ref="A13:C13"/>
    <mergeCell ref="A14:C14"/>
    <mergeCell ref="A19:C19"/>
    <mergeCell ref="G4:G5"/>
  </mergeCells>
  <printOptions horizontalCentered="1" verticalCentered="1"/>
  <pageMargins left="0" right="0" top="0" bottom="0" header="0" footer="0.31496062992125984"/>
  <pageSetup paperSize="9" scale="80" orientation="landscape" r:id="rId1"/>
  <headerFooter>
    <oddHeader>&amp;R&amp;"-,Grassetto"&amp;14ALLEGATO 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operative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2017-11-08T17:36:16Z</dcterms:modified>
</cp:coreProperties>
</file>